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10" activeTab="1"/>
  </bookViews>
  <sheets>
    <sheet name="FRI" sheetId="1" r:id="rId1"/>
    <sheet name="HOOS" sheetId="2" r:id="rId2"/>
    <sheet name="KOOS" sheetId="3" r:id="rId3"/>
    <sheet name="FAAM" sheetId="4" r:id="rId4"/>
    <sheet name="QuickDASH" sheetId="5" r:id="rId5"/>
    <sheet name="VAS" sheetId="6" r:id="rId6"/>
  </sheets>
  <definedNames/>
  <calcPr fullCalcOnLoad="1"/>
</workbook>
</file>

<file path=xl/sharedStrings.xml><?xml version="1.0" encoding="utf-8"?>
<sst xmlns="http://schemas.openxmlformats.org/spreadsheetml/2006/main" count="335" uniqueCount="139">
  <si>
    <t xml:space="preserve"> Insert Date:</t>
  </si>
  <si>
    <t>Survey 1</t>
  </si>
  <si>
    <t>Survey 2</t>
  </si>
  <si>
    <t>Survey 3</t>
  </si>
  <si>
    <t>Survey 4</t>
  </si>
  <si>
    <t>Survey 5</t>
  </si>
  <si>
    <t>Tips:</t>
  </si>
  <si>
    <t>Total Score</t>
  </si>
  <si>
    <t>Name the file for the patient and that name will print on the header of the graft</t>
  </si>
  <si>
    <t>Enter the date in the cell marked Survey 1 (etc.) to update the legend of the chart.</t>
  </si>
  <si>
    <t>Do not cut and paste numbers - it will alter the calcuations.</t>
  </si>
  <si>
    <t>Size the chart in Excel prior to pasting it in word to keep formatting.</t>
  </si>
  <si>
    <t>Scores</t>
  </si>
  <si>
    <t>Validity</t>
  </si>
  <si>
    <t>Pain</t>
  </si>
  <si>
    <t># of blanks</t>
  </si>
  <si>
    <t>Sleeping</t>
  </si>
  <si>
    <t>Symptom</t>
  </si>
  <si>
    <t>Self Care</t>
  </si>
  <si>
    <t>Travel</t>
  </si>
  <si>
    <t>Work</t>
  </si>
  <si>
    <t>Recreation</t>
  </si>
  <si>
    <t>Freq of Pain</t>
  </si>
  <si>
    <t>Lifting</t>
  </si>
  <si>
    <t>Walking</t>
  </si>
  <si>
    <t>Standing</t>
  </si>
  <si>
    <t>Daily Activities</t>
  </si>
  <si>
    <t>Sports/Rec</t>
  </si>
  <si>
    <t>Qual Of Life</t>
  </si>
  <si>
    <t>S1</t>
  </si>
  <si>
    <t>S2</t>
  </si>
  <si>
    <t>S3</t>
  </si>
  <si>
    <t>S4</t>
  </si>
  <si>
    <t>S5</t>
  </si>
  <si>
    <t>S6</t>
  </si>
  <si>
    <t>S7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</si>
  <si>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</si>
  <si>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</si>
  <si>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</si>
  <si>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</si>
  <si>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</si>
  <si>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</si>
  <si>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</si>
  <si>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</si>
  <si>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</si>
  <si>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</si>
  <si>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</si>
  <si>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</si>
  <si>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</si>
  <si>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</si>
  <si>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</si>
  <si>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</si>
  <si>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</si>
  <si>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</si>
  <si>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</si>
  <si>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</si>
  <si>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</si>
  <si>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KOOS Manual scoring sheet</t>
  </si>
  <si>
    <t>A13</t>
  </si>
  <si>
    <t>Instructions:</t>
  </si>
  <si>
    <t>A14</t>
  </si>
  <si>
    <t>Assign the following scores to the boxes!</t>
  </si>
  <si>
    <t>A15</t>
  </si>
  <si>
    <t>None</t>
  </si>
  <si>
    <t>Mild</t>
  </si>
  <si>
    <t>Moderate</t>
  </si>
  <si>
    <t>Severe</t>
  </si>
  <si>
    <t>Extreme</t>
  </si>
  <si>
    <t>A16</t>
  </si>
  <si>
    <t>_x001F_</t>
  </si>
  <si>
    <t xml:space="preserve"> _x001F_</t>
  </si>
  <si>
    <t>A17</t>
  </si>
  <si>
    <t>SP1</t>
  </si>
  <si>
    <t>Missing data. If a mark is placed outside a box, the closest box is chosen. If</t>
  </si>
  <si>
    <t>SP2</t>
  </si>
  <si>
    <t>two boxes are marked, that which indicated the more severe problems is</t>
  </si>
  <si>
    <t>SP3</t>
  </si>
  <si>
    <t>chosen. Missing data are treated as such; one or two missing values are</t>
  </si>
  <si>
    <t>SP4</t>
  </si>
  <si>
    <t>substituted with the average value for that subscale. If more than two items</t>
  </si>
  <si>
    <t>SP5</t>
  </si>
  <si>
    <t>are omitted, the response is considered invalid and no subscale score is</t>
  </si>
  <si>
    <t>Q1</t>
  </si>
  <si>
    <t>calculated.</t>
  </si>
  <si>
    <t>Q2</t>
  </si>
  <si>
    <t>Sum up the total score of each subscale and divide by the possible maximum</t>
  </si>
  <si>
    <t>Q3</t>
  </si>
  <si>
    <t>score for the scale. Traditionally in orthopedics, 100 indicates no problems and</t>
  </si>
  <si>
    <t>Q4</t>
  </si>
  <si>
    <t>0 indicates extreme problems. The normalized score is transformed to meet this</t>
  </si>
  <si>
    <t>standard. Please use the formulas provided for each subscale!</t>
  </si>
  <si>
    <t>P10</t>
  </si>
  <si>
    <t>HOOS Manual scoring sheet</t>
  </si>
  <si>
    <t>ADL Score</t>
  </si>
  <si>
    <t>Current ADL 0 - 100%</t>
  </si>
  <si>
    <t>Sports Scale</t>
  </si>
  <si>
    <t>Current Sports 0 - 100%</t>
  </si>
  <si>
    <t>Walk even ground</t>
  </si>
  <si>
    <t>Walk even ground w/o shoes</t>
  </si>
  <si>
    <t>Sports</t>
  </si>
  <si>
    <t>Walk up hills</t>
  </si>
  <si>
    <t>Walk down hills</t>
  </si>
  <si>
    <t>Going up stairs</t>
  </si>
  <si>
    <t>Go down stairs</t>
  </si>
  <si>
    <t xml:space="preserve">Walking uneven </t>
  </si>
  <si>
    <t>Stepping up/down curbs</t>
  </si>
  <si>
    <t>Squatting</t>
  </si>
  <si>
    <t>Up on toes</t>
  </si>
  <si>
    <t>Walking initially</t>
  </si>
  <si>
    <t xml:space="preserve">Walk 5 &lt;=min </t>
  </si>
  <si>
    <t>Walking approx 10 min</t>
  </si>
  <si>
    <t xml:space="preserve">Walking 15 min </t>
  </si>
  <si>
    <t>Home responsibilities</t>
  </si>
  <si>
    <t>ADL</t>
  </si>
  <si>
    <t>Personal care</t>
  </si>
  <si>
    <t>Light to mod workHeavy work</t>
  </si>
  <si>
    <t>Heavy work</t>
  </si>
  <si>
    <t>Recreational activities</t>
  </si>
  <si>
    <t>W1</t>
  </si>
  <si>
    <t>W2</t>
  </si>
  <si>
    <t>W3</t>
  </si>
  <si>
    <t>W4</t>
  </si>
  <si>
    <t>Current</t>
  </si>
  <si>
    <t>Average</t>
  </si>
  <si>
    <t>Best</t>
  </si>
  <si>
    <t>Worst</t>
  </si>
  <si>
    <t>Running</t>
  </si>
  <si>
    <t>Jumping</t>
  </si>
  <si>
    <t>Landing</t>
  </si>
  <si>
    <t>Start/Stop Quickly</t>
  </si>
  <si>
    <t>Cutting</t>
  </si>
  <si>
    <t>Low impact</t>
  </si>
  <si>
    <t>Normal Technique</t>
  </si>
  <si>
    <t>Endurance</t>
  </si>
  <si>
    <t>If a section has greater than 2 blank, the default value (0) will be displayed.</t>
  </si>
  <si>
    <t>0 is the default value if the range of cells is empty.  The data will fill in as the columns are filled.</t>
  </si>
  <si>
    <t>If a section has greater than 1 blank, the default value (0) will be displayed.</t>
  </si>
  <si>
    <t>N/A</t>
  </si>
  <si>
    <t>blank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</si>
</sst>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5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u val="single"/>
      <sz val="6"/>
      <color indexed="8"/>
      <name val="Geneva"/>
      <family val="0"/>
    </font>
    <font>
      <sz val="9"/>
      <color indexed="8"/>
      <name val="Geneva"/>
      <family val="0"/>
    </font>
    <font>
      <u val="single"/>
      <sz val="5.5"/>
      <color indexed="8"/>
      <name val="Geneva"/>
      <family val="0"/>
    </font>
    <font>
      <sz val="4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4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6"/>
      <color indexed="8"/>
      <name val="Geneva"/>
      <family val="0"/>
    </font>
    <font>
      <b/>
      <sz val="9"/>
      <color indexed="8"/>
      <name val="Geneva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22" fontId="0" fillId="0" borderId="0" xfId="42" applyNumberFormat="1" applyFont="1" applyAlignment="1">
      <alignment/>
    </xf>
    <xf numFmtId="14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FRI - Functional Rating Index
Back &amp; Neck Outcomes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3875"/>
          <c:w val="0.7622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FRI!$B$1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FRI!$B$9:$B$18</c:f>
              <c:numCache/>
            </c:numRef>
          </c:val>
        </c:ser>
        <c:ser>
          <c:idx val="1"/>
          <c:order val="1"/>
          <c:tx>
            <c:strRef>
              <c:f>FRI!$C$1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FRI!$C$9:$C$18</c:f>
              <c:numCache/>
            </c:numRef>
          </c:val>
        </c:ser>
        <c:ser>
          <c:idx val="2"/>
          <c:order val="2"/>
          <c:tx>
            <c:strRef>
              <c:f>FRI!$D$1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FRI!$D$9:$D$18</c:f>
              <c:numCache/>
            </c:numRef>
          </c:val>
        </c:ser>
        <c:ser>
          <c:idx val="3"/>
          <c:order val="3"/>
          <c:tx>
            <c:strRef>
              <c:f>FRI!$E$1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FRI!$E$9:$E$18</c:f>
              <c:numCache/>
            </c:numRef>
          </c:val>
        </c:ser>
        <c:ser>
          <c:idx val="4"/>
          <c:order val="4"/>
          <c:tx>
            <c:strRef>
              <c:f>FRI!$F$1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FRI!$A$9:$A$18</c:f>
              <c:strCache/>
            </c:strRef>
          </c:cat>
          <c:val>
            <c:numRef>
              <c:f>FRI!$F$9:$F$18</c:f>
              <c:numCache/>
            </c:numRef>
          </c:val>
        </c:ser>
        <c:axId val="5643766"/>
        <c:axId val="50793895"/>
      </c:barChart>
      <c:cat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 val="autoZero"/>
        <c:auto val="0"/>
        <c:lblOffset val="100"/>
        <c:tickLblSkip val="1"/>
        <c:noMultiLvlLbl val="0"/>
      </c:catAx>
      <c:valAx>
        <c:axId val="5079389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Not Limited 
100 = Completely Limited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4376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1375"/>
          <c:w val="0.122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sng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HOOS Hip and Osteoarthritis Outocme Score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85"/>
          <c:w val="0.7197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HOOS!$B$1</c:f>
              <c:strCache>
                <c:ptCount val="1"/>
                <c:pt idx="0">
                  <c:v>18/04/2012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HOOS!$B$2:$B$6</c:f>
              <c:numCache/>
            </c:numRef>
          </c:val>
        </c:ser>
        <c:ser>
          <c:idx val="1"/>
          <c:order val="1"/>
          <c:tx>
            <c:strRef>
              <c:f>HOOS!$C$1</c:f>
              <c:strCache>
                <c:ptCount val="1"/>
                <c:pt idx="0">
                  <c:v>29/06/2012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HOOS!$C$2:$C$6</c:f>
              <c:numCache/>
            </c:numRef>
          </c:val>
        </c:ser>
        <c:ser>
          <c:idx val="2"/>
          <c:order val="2"/>
          <c:tx>
            <c:strRef>
              <c:f>HOOS!$D$1</c:f>
              <c:strCache>
                <c:ptCount val="1"/>
                <c:pt idx="0">
                  <c:v>31/07/2012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HOOS!$D$2:$D$6</c:f>
              <c:numCache/>
            </c:numRef>
          </c:val>
        </c:ser>
        <c:ser>
          <c:idx val="3"/>
          <c:order val="3"/>
          <c:tx>
            <c:strRef>
              <c:f>HOOS!$E$1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HOOS!$E$2:$E$6</c:f>
              <c:numCache/>
            </c:numRef>
          </c:val>
        </c:ser>
        <c:ser>
          <c:idx val="4"/>
          <c:order val="4"/>
          <c:tx>
            <c:strRef>
              <c:f>HOOS!$F$1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HOOS!$A$2:$A$6</c:f>
              <c:strCache/>
            </c:strRef>
          </c:cat>
          <c:val>
            <c:numRef>
              <c:f>HOOS!$F$2:$F$6</c:f>
              <c:numCache/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1225"/>
          <c:w val="0.1352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KOOS Knee and Osteoarthritis Outcome Score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85"/>
          <c:w val="0.719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KOOS!$B$1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KOOS!$B$2:$B$6</c:f>
              <c:numCache/>
            </c:numRef>
          </c:val>
        </c:ser>
        <c:ser>
          <c:idx val="1"/>
          <c:order val="1"/>
          <c:tx>
            <c:strRef>
              <c:f>KOOS!$C$1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KOOS!$C$2:$C$6</c:f>
              <c:numCache/>
            </c:numRef>
          </c:val>
        </c:ser>
        <c:ser>
          <c:idx val="2"/>
          <c:order val="2"/>
          <c:tx>
            <c:strRef>
              <c:f>KOOS!$D$1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KOOS!$D$2:$D$6</c:f>
              <c:numCache/>
            </c:numRef>
          </c:val>
        </c:ser>
        <c:ser>
          <c:idx val="3"/>
          <c:order val="3"/>
          <c:tx>
            <c:strRef>
              <c:f>KOOS!$E$1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KOOS!$E$2:$E$6</c:f>
              <c:numCache/>
            </c:numRef>
          </c:val>
        </c:ser>
        <c:ser>
          <c:idx val="4"/>
          <c:order val="4"/>
          <c:tx>
            <c:strRef>
              <c:f>KOOS!$F$1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KOOS!$A$2:$A$6</c:f>
              <c:strCache/>
            </c:strRef>
          </c:cat>
          <c:val>
            <c:numRef>
              <c:f>KOOS!$F$2:$F$6</c:f>
              <c:numCache/>
            </c:numRef>
          </c:val>
        </c:ser>
        <c:axId val="51765482"/>
        <c:axId val="63236155"/>
      </c:bar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0"/>
        <c:lblOffset val="100"/>
        <c:tickLblSkip val="1"/>
        <c:noMultiLvlLbl val="0"/>
      </c:catAx>
      <c:valAx>
        <c:axId val="632361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23525"/>
          <c:w val="0.115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FAAM Foot And Ankle Ability Measure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085"/>
          <c:w val="0.773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FAAM!$B$1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FAAM!$B$2:$B$5</c:f>
              <c:numCache/>
            </c:numRef>
          </c:val>
        </c:ser>
        <c:ser>
          <c:idx val="1"/>
          <c:order val="1"/>
          <c:tx>
            <c:strRef>
              <c:f>FAAM!$C$1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FAAM!$C$2:$C$5</c:f>
              <c:numCache/>
            </c:numRef>
          </c:val>
        </c:ser>
        <c:ser>
          <c:idx val="2"/>
          <c:order val="2"/>
          <c:tx>
            <c:strRef>
              <c:f>FAAM!$D$1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FAAM!$D$2:$D$5</c:f>
              <c:numCache/>
            </c:numRef>
          </c:val>
        </c:ser>
        <c:ser>
          <c:idx val="3"/>
          <c:order val="3"/>
          <c:tx>
            <c:strRef>
              <c:f>FAAM!$E$1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FAAM!$E$2:$E$5</c:f>
              <c:numCache/>
            </c:numRef>
          </c:val>
        </c:ser>
        <c:ser>
          <c:idx val="4"/>
          <c:order val="4"/>
          <c:tx>
            <c:strRef>
              <c:f>FAAM!$F$1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FAAM!$A$2:$A$5</c:f>
              <c:strCache/>
            </c:strRef>
          </c:cat>
          <c:val>
            <c:numRef>
              <c:f>FAAM!$F$2:$F$5</c:f>
              <c:numCache/>
            </c:numRef>
          </c:val>
        </c:ser>
        <c:gapWidth val="330"/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autoZero"/>
        <c:auto val="0"/>
        <c:lblOffset val="100"/>
        <c:tickLblSkip val="1"/>
        <c:noMultiLvlLbl val="0"/>
      </c:catAx>
      <c:valAx>
        <c:axId val="218549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Completely Limited
100 = Not Limited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254484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246"/>
          <c:w val="0.11325"/>
          <c:h val="0.3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QuickDASH Upper Extremity
Functional Outcomes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3"/>
          <c:w val="0.709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QuickDASH!$B$1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QuickDASH!$B$2:$B$4</c:f>
              <c:numCache/>
            </c:numRef>
          </c:val>
        </c:ser>
        <c:ser>
          <c:idx val="1"/>
          <c:order val="1"/>
          <c:tx>
            <c:strRef>
              <c:f>QuickDASH!$C$1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QuickDASH!$C$2:$C$4</c:f>
              <c:numCache/>
            </c:numRef>
          </c:val>
        </c:ser>
        <c:ser>
          <c:idx val="2"/>
          <c:order val="2"/>
          <c:tx>
            <c:strRef>
              <c:f>QuickDASH!$D$1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QuickDASH!$D$2:$D$4</c:f>
              <c:numCache/>
            </c:numRef>
          </c:val>
        </c:ser>
        <c:ser>
          <c:idx val="3"/>
          <c:order val="3"/>
          <c:tx>
            <c:strRef>
              <c:f>QuickDASH!$E$1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QuickDASH!$E$2:$E$4</c:f>
              <c:numCache/>
            </c:numRef>
          </c:val>
        </c:ser>
        <c:ser>
          <c:idx val="4"/>
          <c:order val="4"/>
          <c:tx>
            <c:strRef>
              <c:f>QuickDASH!$F$1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600080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QuickDASH!$A$2:$A$4</c:f>
              <c:strCache/>
            </c:strRef>
          </c:cat>
          <c:val>
            <c:numRef>
              <c:f>QuickDASH!$F$2:$F$4</c:f>
              <c:numCache/>
            </c:numRef>
          </c:val>
        </c:ser>
        <c:axId val="62476382"/>
        <c:axId val="25416527"/>
      </c:bar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0"/>
        <c:lblOffset val="100"/>
        <c:tickLblSkip val="1"/>
        <c:noMultiLvlLbl val="0"/>
      </c:catAx>
      <c:valAx>
        <c:axId val="254165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0 = Not Limited
100 = Completely Limited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33925"/>
          <c:w val="0.11775"/>
          <c:h val="0.2902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VAS Scores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788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VAS!$B$1</c:f>
              <c:strCache>
                <c:ptCount val="1"/>
                <c:pt idx="0">
                  <c:v>Survey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VAS!$B$2:$B$5</c:f>
              <c:numCache/>
            </c:numRef>
          </c:val>
        </c:ser>
        <c:ser>
          <c:idx val="1"/>
          <c:order val="1"/>
          <c:tx>
            <c:strRef>
              <c:f>VAS!$C$1</c:f>
              <c:strCache>
                <c:ptCount val="1"/>
                <c:pt idx="0">
                  <c:v>Survey 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VAS!$C$2:$C$5</c:f>
              <c:numCache/>
            </c:numRef>
          </c:val>
        </c:ser>
        <c:ser>
          <c:idx val="2"/>
          <c:order val="2"/>
          <c:tx>
            <c:strRef>
              <c:f>VAS!$D$1</c:f>
              <c:strCache>
                <c:ptCount val="1"/>
                <c:pt idx="0">
                  <c:v>Survey 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VAS!$D$2:$D$5</c:f>
              <c:numCache/>
            </c:numRef>
          </c:val>
        </c:ser>
        <c:ser>
          <c:idx val="3"/>
          <c:order val="3"/>
          <c:tx>
            <c:strRef>
              <c:f>VAS!$E$1</c:f>
              <c:strCache>
                <c:ptCount val="1"/>
                <c:pt idx="0">
                  <c:v>Survey 4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VAS!$E$2:$E$5</c:f>
              <c:numCache/>
            </c:numRef>
          </c:val>
        </c:ser>
        <c:ser>
          <c:idx val="4"/>
          <c:order val="4"/>
          <c:tx>
            <c:strRef>
              <c:f>VAS!$F$1</c:f>
              <c:strCache>
                <c:ptCount val="1"/>
                <c:pt idx="0">
                  <c:v>Survey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VAS!$A$2:$A$5</c:f>
              <c:strCache/>
            </c:strRef>
          </c:cat>
          <c:val>
            <c:numRef>
              <c:f>VAS!$F$2:$F$5</c:f>
              <c:numCache/>
            </c:numRef>
          </c:val>
        </c:ser>
        <c:gapWidth val="330"/>
        <c:axId val="27422152"/>
        <c:axId val="45472777"/>
      </c:bar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0"/>
        <c:lblOffset val="100"/>
        <c:tickLblSkip val="1"/>
        <c:noMultiLvlLbl val="0"/>
      </c:catAx>
      <c:valAx>
        <c:axId val="4547277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0 = No Pain      10 = Unbearable Pain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375"/>
          <c:w val="0.12175"/>
          <c:h val="0.29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sng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123825</xdr:rowOff>
    </xdr:from>
    <xdr:to>
      <xdr:col>12</xdr:col>
      <xdr:colOff>304800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676775" y="1647825"/>
        <a:ext cx="42291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16</xdr:row>
      <xdr:rowOff>9525</xdr:rowOff>
    </xdr:from>
    <xdr:to>
      <xdr:col>12</xdr:col>
      <xdr:colOff>504825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4629150" y="2447925"/>
        <a:ext cx="4476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9525</xdr:rowOff>
    </xdr:from>
    <xdr:to>
      <xdr:col>12</xdr:col>
      <xdr:colOff>504825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4629150" y="2752725"/>
        <a:ext cx="4476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0.4975</cdr:y>
    </cdr:from>
    <cdr:to>
      <cdr:x>0.61075</cdr:x>
      <cdr:y>0.58775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14600" y="923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9525</xdr:rowOff>
    </xdr:from>
    <xdr:to>
      <xdr:col>12</xdr:col>
      <xdr:colOff>590550</xdr:colOff>
      <xdr:row>30</xdr:row>
      <xdr:rowOff>47625</xdr:rowOff>
    </xdr:to>
    <xdr:graphicFrame>
      <xdr:nvGraphicFramePr>
        <xdr:cNvPr id="1" name="Chart 4"/>
        <xdr:cNvGraphicFramePr/>
      </xdr:nvGraphicFramePr>
      <xdr:xfrm>
        <a:off x="5314950" y="2752725"/>
        <a:ext cx="45624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16</xdr:row>
      <xdr:rowOff>85725</xdr:rowOff>
    </xdr:from>
    <xdr:to>
      <xdr:col>13</xdr:col>
      <xdr:colOff>200025</xdr:colOff>
      <xdr:row>31</xdr:row>
      <xdr:rowOff>19050</xdr:rowOff>
    </xdr:to>
    <xdr:graphicFrame>
      <xdr:nvGraphicFramePr>
        <xdr:cNvPr id="1" name="Chart 5"/>
        <xdr:cNvGraphicFramePr/>
      </xdr:nvGraphicFramePr>
      <xdr:xfrm>
        <a:off x="5105400" y="2524125"/>
        <a:ext cx="4381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5</xdr:col>
      <xdr:colOff>457200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0" y="1228725"/>
        <a:ext cx="42576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7</v>
      </c>
      <c r="B2" s="2">
        <f>IF(I10&gt;(2),0,((SUM(B9:B18)/((COUNTA(B9:B18))*4))*100))</f>
        <v>0</v>
      </c>
      <c r="C2" s="2">
        <f>IF(J10&gt;(2),0,((SUM(C9:C18)/((COUNTA(C9:C18))*4))*100))</f>
        <v>0</v>
      </c>
      <c r="D2" s="2">
        <f>IF(K10&gt;(2),0,((SUM(D9:D18)/((COUNTA(D9:D18))*4))*100))</f>
        <v>0</v>
      </c>
      <c r="E2" s="2">
        <f>IF(L10&gt;(2),0,((SUM(E9:E18)/((COUNTA(E9:E18))*4))*100))</f>
        <v>0</v>
      </c>
      <c r="F2" s="2">
        <f>IF(M10&gt;(2),0,((SUM(F9:F18)/((COUNTA(F9:F18))*4))*100))</f>
        <v>0</v>
      </c>
      <c r="G2" s="1"/>
      <c r="H2" s="1"/>
      <c r="I2" s="1" t="s">
        <v>134</v>
      </c>
      <c r="J2" s="1"/>
      <c r="K2" s="1"/>
      <c r="L2" s="1"/>
      <c r="M2" s="1"/>
      <c r="N2" s="1"/>
      <c r="O2" s="1"/>
    </row>
    <row r="3" spans="1:15" ht="12">
      <c r="A3" s="4"/>
      <c r="B3" s="2"/>
      <c r="C3" s="2"/>
      <c r="D3" s="2"/>
      <c r="E3" s="2"/>
      <c r="F3" s="2"/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/>
      <c r="B4" s="2"/>
      <c r="C4" s="2"/>
      <c r="D4" s="2"/>
      <c r="E4" s="2"/>
      <c r="F4" s="2"/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/>
      <c r="B5" s="2"/>
      <c r="C5" s="2"/>
      <c r="D5" s="2"/>
      <c r="E5" s="2"/>
      <c r="F5" s="2"/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/>
      <c r="B6" s="2"/>
      <c r="C6" s="2"/>
      <c r="D6" s="2"/>
      <c r="E6" s="2"/>
      <c r="F6" s="2"/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14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16</v>
      </c>
      <c r="G10" s="1"/>
      <c r="H10" s="4" t="s">
        <v>17</v>
      </c>
      <c r="I10" s="2">
        <f>COUNTBLANK(B9:B18)</f>
        <v>10</v>
      </c>
      <c r="J10" s="2">
        <f>COUNTBLANK(C9:C18)</f>
        <v>10</v>
      </c>
      <c r="K10" s="2">
        <f>COUNTBLANK(D9:D18)</f>
        <v>10</v>
      </c>
      <c r="L10" s="2">
        <f>COUNTBLANK(E9:E18)</f>
        <v>10</v>
      </c>
      <c r="M10" s="2">
        <f>COUNTBLANK(F9:F18)</f>
        <v>10</v>
      </c>
      <c r="N10" s="1"/>
      <c r="O10" s="1"/>
    </row>
    <row r="11" spans="1:15" ht="12">
      <c r="A11" s="7" t="s">
        <v>18</v>
      </c>
      <c r="G11" s="1"/>
      <c r="H11" s="4"/>
      <c r="I11" s="2"/>
      <c r="J11" s="2"/>
      <c r="K11" s="2"/>
      <c r="L11" s="2"/>
      <c r="M11" s="2"/>
      <c r="N11" s="1"/>
      <c r="O11" s="1"/>
    </row>
    <row r="12" spans="1:15" ht="12">
      <c r="A12" s="7" t="s">
        <v>19</v>
      </c>
      <c r="G12" s="1"/>
      <c r="H12" s="6"/>
      <c r="I12" s="2"/>
      <c r="J12" s="2"/>
      <c r="K12" s="2"/>
      <c r="L12" s="2"/>
      <c r="M12" s="2"/>
      <c r="N12" s="1"/>
      <c r="O12" s="1"/>
    </row>
    <row r="13" spans="1:15" ht="12">
      <c r="A13" s="7" t="s">
        <v>20</v>
      </c>
      <c r="G13" s="1"/>
      <c r="H13" s="4"/>
      <c r="I13" s="2"/>
      <c r="J13" s="2"/>
      <c r="K13" s="2"/>
      <c r="L13" s="2"/>
      <c r="M13" s="2"/>
      <c r="N13" s="1"/>
      <c r="O13" s="1"/>
    </row>
    <row r="14" spans="1:15" ht="12">
      <c r="A14" s="7" t="s">
        <v>21</v>
      </c>
      <c r="G14" s="1"/>
      <c r="H14" s="4"/>
      <c r="I14" s="2"/>
      <c r="J14" s="2"/>
      <c r="K14" s="2"/>
      <c r="L14" s="2"/>
      <c r="M14" s="2"/>
      <c r="N14" s="1"/>
      <c r="O14" s="1"/>
    </row>
    <row r="15" spans="1:15" ht="12">
      <c r="A15" s="7" t="s">
        <v>22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23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24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25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8"/>
      <c r="J39" s="8"/>
      <c r="K39" s="8"/>
      <c r="L39" s="8"/>
      <c r="M39" s="8"/>
      <c r="N39" s="1"/>
      <c r="O39" s="1"/>
    </row>
    <row r="40" spans="1:15" ht="12">
      <c r="A40" s="1"/>
      <c r="B40" s="1"/>
      <c r="C40" s="1"/>
      <c r="D40" s="1"/>
      <c r="E40" s="1"/>
      <c r="F40" s="1"/>
      <c r="G40" s="1"/>
      <c r="H40" s="1"/>
      <c r="I40" s="8"/>
      <c r="J40" s="8"/>
      <c r="K40" s="8"/>
      <c r="L40" s="8"/>
      <c r="M40" s="8"/>
      <c r="N40" s="1"/>
      <c r="O40" s="1"/>
    </row>
    <row r="41" spans="1:15" ht="12">
      <c r="A41" s="1"/>
      <c r="B41" s="1"/>
      <c r="C41" s="1"/>
      <c r="D41" s="1"/>
      <c r="E41" s="1"/>
      <c r="F41" s="1"/>
      <c r="G41" s="1"/>
      <c r="H41" s="1"/>
      <c r="I41" s="8"/>
      <c r="J41" s="8"/>
      <c r="K41" s="8"/>
      <c r="L41" s="8"/>
      <c r="M41" s="8"/>
      <c r="N41" s="1"/>
      <c r="O41" s="1"/>
    </row>
    <row r="42" spans="1:1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0"/>
  <sheetViews>
    <sheetView tabSelected="1" zoomScalePageLayoutView="0" workbookViewId="0" topLeftCell="A28">
      <selection activeCell="C48" sqref="B47:C48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>
        <v>41017</v>
      </c>
      <c r="C1" s="10">
        <v>41089</v>
      </c>
      <c r="D1" s="10">
        <v>41121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17</v>
      </c>
      <c r="B2" s="2">
        <f>IF(I10&gt;(2),0,(100-((SUM(B9:B13)*100))/20))</f>
        <v>0</v>
      </c>
      <c r="C2" s="2">
        <f>IF(J10&gt;(2),0,(100-((SUM(C9:C13)*100))/20))</f>
        <v>0</v>
      </c>
      <c r="D2" s="2">
        <f>IF(K10&gt;(2),0,(100-((SUM(D9:D13)*100))/20))</f>
        <v>0</v>
      </c>
      <c r="E2" s="2">
        <f>IF(L10&gt;(2),0,(100-((SUM(E9:E13)*100))/20))</f>
        <v>0</v>
      </c>
      <c r="F2" s="2">
        <f>IF(M10&gt;(2),0,(100-((SUM(F9:F13)*100))/20))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14</v>
      </c>
      <c r="B3" s="2">
        <f>IF(I11&gt;(2),0,(100-((SUM(B14:B23)*100))/40))</f>
        <v>0</v>
      </c>
      <c r="C3" s="2">
        <f>IF(J11&gt;(2),0,(100-((SUM(C14:C23)*100))/40))</f>
        <v>0</v>
      </c>
      <c r="D3" s="2">
        <f>IF(K11&gt;(2),0,(100-((SUM(D14:D23)*100))/40))</f>
        <v>0</v>
      </c>
      <c r="E3" s="2">
        <f>IF(L11&gt;(2),0,(100-((SUM(E14:E23)*100))/40))</f>
        <v>0</v>
      </c>
      <c r="F3" s="2">
        <f>IF(M11&gt;(2),0,(100-((SUM(F14:F23)*100))/40))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26</v>
      </c>
      <c r="B4" s="2">
        <f>IF(I12&gt;(2),0,(100-((SUM(B24:B40)*100))/68))</f>
        <v>0</v>
      </c>
      <c r="C4" s="2">
        <f>IF(J12&gt;(2),0,(100-((SUM(C24:C40)*100))/68))</f>
        <v>0</v>
      </c>
      <c r="D4" s="2">
        <f>IF(K12&gt;(2),0,(100-((SUM(D24:D40)*100))/68))</f>
        <v>0</v>
      </c>
      <c r="E4" s="2">
        <f>IF(L12&gt;(2),0,(100-((SUM(E24:E40)*100))/68))</f>
        <v>0</v>
      </c>
      <c r="F4" s="2">
        <f>IF(M12&gt;(2),0,(100-((SUM(F24:F40)*100))/68))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4" t="s">
        <v>27</v>
      </c>
      <c r="B5" s="2">
        <f>IF(I13&gt;(2),0,(100-((SUM(B41:B44)*100))/16))</f>
        <v>0</v>
      </c>
      <c r="C5" s="2">
        <f>IF(J13&gt;(2),0,(100-((SUM(C41:C44)*100))/16))</f>
        <v>0</v>
      </c>
      <c r="D5" s="2">
        <f>IF(K13&gt;(2),0,(100-((SUM(D41:D44)*100))/16))</f>
        <v>0</v>
      </c>
      <c r="E5" s="2">
        <f>IF(L13&gt;(2),0,(100-((SUM(E41:E44)*100))/16))</f>
        <v>0</v>
      </c>
      <c r="F5" s="2">
        <f>IF(M13&gt;(2),0,(100-((SUM(F41:F44)*100))/16))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4" t="s">
        <v>28</v>
      </c>
      <c r="B6" s="2">
        <f>IF(I14&gt;(2),0,(100-((SUM(B45:B48)*100))/16))</f>
        <v>0</v>
      </c>
      <c r="C6" s="2">
        <f>IF(J14&gt;(2),0,(100-((SUM(C45:C48)*100))/16))</f>
        <v>0</v>
      </c>
      <c r="D6" s="2">
        <f>IF(K14&gt;(2),0,(100-((SUM(D45:D48)*100))/16))</f>
        <v>0</v>
      </c>
      <c r="E6" s="2">
        <f>IF(L14&gt;(2),0,(100-((SUM(E45:E48)*100))/16))</f>
        <v>0</v>
      </c>
      <c r="F6" s="2">
        <f>IF(M14&gt;(2),0,(100-((SUM(F45:F48)*100))/16))</f>
        <v>0</v>
      </c>
      <c r="G6" s="1"/>
      <c r="H6" s="1"/>
      <c r="I6" s="1" t="s">
        <v>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 t="s">
        <v>29</v>
      </c>
      <c r="G9" s="1">
        <v>0</v>
      </c>
      <c r="H9" s="4">
        <v>0</v>
      </c>
      <c r="I9" s="2">
        <v>0</v>
      </c>
      <c r="J9" s="2">
        <v>0</v>
      </c>
      <c r="K9" s="2">
        <f>D1</f>
        <v>41121</v>
      </c>
      <c r="L9" s="2" t="str">
        <f>E1</f>
        <v>Survey 4</v>
      </c>
      <c r="M9" s="2" t="str">
        <f>F1</f>
        <v>Survey 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 t="s">
        <v>30</v>
      </c>
      <c r="G10" s="1"/>
      <c r="H10" s="4" t="s">
        <v>17</v>
      </c>
      <c r="I10" s="2">
        <f>COUNTBLANK(B9:B13)</f>
        <v>5</v>
      </c>
      <c r="J10" s="2">
        <f>COUNTBLANK(C9:C13)</f>
        <v>5</v>
      </c>
      <c r="K10" s="2">
        <f>COUNTBLANK(D9:D13)</f>
        <v>5</v>
      </c>
      <c r="L10" s="2">
        <f>COUNTBLANK(E9:E13)</f>
        <v>5</v>
      </c>
      <c r="M10" s="2">
        <f>COUNTBLANK(F9:F13)</f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 t="s">
        <v>31</v>
      </c>
      <c r="G11" s="1"/>
      <c r="H11" s="4" t="s">
        <v>14</v>
      </c>
      <c r="I11" s="2">
        <f>COUNTBLANK(B$14:B$22)</f>
        <v>9</v>
      </c>
      <c r="J11" s="2">
        <f>COUNTBLANK(C$14:C$22)</f>
        <v>9</v>
      </c>
      <c r="K11" s="2">
        <f>COUNTBLANK(D$14:D$22)</f>
        <v>9</v>
      </c>
      <c r="L11" s="2">
        <f>COUNTBLANK(E$14:E$22)</f>
        <v>9</v>
      </c>
      <c r="M11" s="2">
        <f>COUNTBLANK(F$14:F$22)</f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 t="s">
        <v>32</v>
      </c>
      <c r="G12" s="1"/>
      <c r="H12" s="6" t="s">
        <v>26</v>
      </c>
      <c r="I12" s="2">
        <f>COUNTBLANK(B$24:B$40)</f>
        <v>17</v>
      </c>
      <c r="J12" s="2">
        <f>COUNTBLANK(C$24:C$40)</f>
        <v>17</v>
      </c>
      <c r="K12" s="2">
        <f>COUNTBLANK(D$24:D$40)</f>
        <v>17</v>
      </c>
      <c r="L12" s="2">
        <f>COUNTBLANK(E$24:E$40)</f>
        <v>17</v>
      </c>
      <c r="M12" s="2">
        <f>COUNTBLANK(F$24:F$40)</f>
        <v>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 t="s">
        <v>33</v>
      </c>
      <c r="G13" s="1"/>
      <c r="H13" s="4" t="s">
        <v>27</v>
      </c>
      <c r="I13" s="2">
        <f>COUNTBLANK(B$41:B$44)</f>
        <v>4</v>
      </c>
      <c r="J13" s="2">
        <f>COUNTBLANK(C$41:C$44)</f>
        <v>4</v>
      </c>
      <c r="K13" s="2">
        <f>COUNTBLANK(D$41:D$44)</f>
        <v>4</v>
      </c>
      <c r="L13" s="2">
        <f>COUNTBLANK(E$41:E$44)</f>
        <v>4</v>
      </c>
      <c r="M13" s="2">
        <f>COUNTBLANK(F$41:F$44)</f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 t="s">
        <v>36</v>
      </c>
      <c r="G14" s="1"/>
      <c r="H14" s="4" t="s">
        <v>28</v>
      </c>
      <c r="I14" s="2">
        <f>COUNTBLANK(B$45:B$48)</f>
        <v>4</v>
      </c>
      <c r="J14" s="2">
        <f>COUNTBLANK(C$45:C$48)</f>
        <v>4</v>
      </c>
      <c r="K14" s="2">
        <f>COUNTBLANK(D$45:D$48)</f>
        <v>4</v>
      </c>
      <c r="L14" s="2">
        <f>COUNTBLANK(E$45:E$48)</f>
        <v>4</v>
      </c>
      <c r="M14" s="2">
        <f>COUNTBLANK(F$45:F$48)</f>
        <v>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 t="s">
        <v>37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 t="s"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 t="s">
        <v>39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 t="s">
        <v>40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 t="s">
        <v>41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 t="s">
        <v>42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 t="s">
        <v>43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 t="s">
        <v>44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 t="s">
        <v>91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 t="s">
        <v>45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 t="s">
        <v>46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 t="s">
        <v>47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 t="s">
        <v>48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 t="s">
        <v>49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 t="s">
        <v>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 t="s">
        <v>51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 t="s">
        <v>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7" t="s">
        <v>53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7" t="s">
        <v>54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7" t="s">
        <v>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7" t="s">
        <v>56</v>
      </c>
      <c r="G35" s="1"/>
      <c r="H35" s="1"/>
      <c r="I35" s="4" t="s">
        <v>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7" t="s">
        <v>58</v>
      </c>
      <c r="G36" s="1"/>
      <c r="H36" s="1"/>
      <c r="I36" s="4" t="s">
        <v>59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7" t="s">
        <v>60</v>
      </c>
      <c r="G37" s="1"/>
      <c r="H37" s="1"/>
      <c r="I37" s="1" t="s">
        <v>61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7" t="s">
        <v>62</v>
      </c>
      <c r="G38" s="1"/>
      <c r="H38" s="1"/>
      <c r="I38" s="8" t="s">
        <v>63</v>
      </c>
      <c r="J38" s="8" t="s">
        <v>64</v>
      </c>
      <c r="K38" s="8" t="s">
        <v>65</v>
      </c>
      <c r="L38" s="8" t="s">
        <v>66</v>
      </c>
      <c r="M38" s="8" t="s">
        <v>67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7" t="s">
        <v>68</v>
      </c>
      <c r="G39" s="1"/>
      <c r="H39" s="1"/>
      <c r="I39" s="8" t="s">
        <v>69</v>
      </c>
      <c r="J39" s="8" t="s">
        <v>70</v>
      </c>
      <c r="K39" s="8" t="s">
        <v>70</v>
      </c>
      <c r="L39" s="8" t="s">
        <v>70</v>
      </c>
      <c r="M39" s="8" t="s">
        <v>70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7" t="s">
        <v>71</v>
      </c>
      <c r="G40" s="1"/>
      <c r="H40" s="1"/>
      <c r="I40" s="8">
        <v>0</v>
      </c>
      <c r="J40" s="8">
        <v>1</v>
      </c>
      <c r="K40" s="8">
        <v>2</v>
      </c>
      <c r="L40" s="8">
        <v>3</v>
      </c>
      <c r="M40" s="8">
        <v>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7" t="s">
        <v>72</v>
      </c>
      <c r="G41" s="1"/>
      <c r="H41" s="1"/>
      <c r="I41" s="1" t="s">
        <v>73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7" t="s">
        <v>74</v>
      </c>
      <c r="G42" s="1"/>
      <c r="H42" s="1"/>
      <c r="I42" s="1" t="s">
        <v>75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7" t="s">
        <v>76</v>
      </c>
      <c r="G43" s="1"/>
      <c r="H43" s="1"/>
      <c r="I43" s="1" t="s">
        <v>77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7" t="s">
        <v>78</v>
      </c>
      <c r="G44" s="1"/>
      <c r="H44" s="1"/>
      <c r="I44" s="1" t="s">
        <v>79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7" t="s">
        <v>82</v>
      </c>
      <c r="G45" s="1"/>
      <c r="H45" s="1"/>
      <c r="I45" s="1" t="s">
        <v>81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7" t="s">
        <v>84</v>
      </c>
      <c r="G46" s="1"/>
      <c r="H46" s="1"/>
      <c r="I46" s="1" t="s">
        <v>83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7" t="s">
        <v>86</v>
      </c>
      <c r="G47" s="1"/>
      <c r="H47" s="1"/>
      <c r="I47" s="1" t="s">
        <v>85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7" t="s">
        <v>88</v>
      </c>
      <c r="G48" s="1"/>
      <c r="H48" s="1"/>
      <c r="I48" s="1" t="s">
        <v>87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1"/>
      <c r="C49" s="1"/>
      <c r="D49" s="1"/>
      <c r="E49" s="1"/>
      <c r="F49" s="1"/>
      <c r="G49" s="1"/>
      <c r="H49" s="1"/>
      <c r="I49" s="1" t="s">
        <v>89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 t="s">
        <v>90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17</v>
      </c>
      <c r="B2" s="2">
        <f>IF(I10&gt;(2),0,(100-((SUM(B9:B15)*100))/28))</f>
        <v>0</v>
      </c>
      <c r="C2" s="2">
        <f>IF(J10&gt;(2),0,(100-((SUM(C9:C15)*100))/28))</f>
        <v>0</v>
      </c>
      <c r="D2" s="2">
        <f>IF(K10&gt;(2),0,(100-((SUM(D9:D15)*100))/28))</f>
        <v>0</v>
      </c>
      <c r="E2" s="2">
        <f>IF(L10&gt;(2),0,(100-((SUM(E9:E15)*100))/28))</f>
        <v>0</v>
      </c>
      <c r="F2" s="2">
        <f>IF(M10&gt;(2),0,(100-((SUM(F9:F15)*100))/28))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</row>
    <row r="3" spans="1:15" ht="12">
      <c r="A3" s="4" t="s">
        <v>14</v>
      </c>
      <c r="B3" s="2">
        <f>IF(I11&gt;(2),0,(100-((SUM(B16:B24)*100))/36))</f>
        <v>0</v>
      </c>
      <c r="C3" s="2">
        <f>IF(J11&gt;(2),0,(100-((SUM(C16:C24)*100))/36))</f>
        <v>0</v>
      </c>
      <c r="D3" s="2">
        <f>IF(K11&gt;(2),0,(100-((SUM(D16:D24)*100))/36))</f>
        <v>0</v>
      </c>
      <c r="E3" s="2">
        <f>IF(L11&gt;(2),0,(100-((SUM(E16:E24)*100))/36))</f>
        <v>0</v>
      </c>
      <c r="F3" s="2">
        <f>IF(M11&gt;(2),0,(100-((SUM(F16:F24)*100))/36))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 t="s">
        <v>26</v>
      </c>
      <c r="B4" s="2">
        <f>IF(I12&gt;(2),0,(100-((SUM(B25:B41)*100))/68))</f>
        <v>0</v>
      </c>
      <c r="C4" s="2">
        <f>IF(J12&gt;(2),0,(100-((SUM(C25:C41)*100))/68))</f>
        <v>0</v>
      </c>
      <c r="D4" s="2">
        <f>IF(K12&gt;(2),0,(100-((SUM(D25:D41)*100))/68))</f>
        <v>0</v>
      </c>
      <c r="E4" s="2">
        <f>IF(L12&gt;(2),0,(100-((SUM(E25:E41)*100))/68))</f>
        <v>0</v>
      </c>
      <c r="F4" s="2">
        <f>IF(M12&gt;(2),0,(100-((SUM(F25:F41)*100))/68))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 t="s">
        <v>27</v>
      </c>
      <c r="B5" s="2">
        <f>IF(I13&gt;(2),0,(100-((SUM(B42:B46)*100))/20))</f>
        <v>0</v>
      </c>
      <c r="C5" s="2">
        <f>IF(J13&gt;(2),0,(100-((SUM(C42:C46)*100))/20))</f>
        <v>0</v>
      </c>
      <c r="D5" s="2">
        <f>IF(K13&gt;(2),0,(100-((SUM(D42:D46)*100))/20))</f>
        <v>0</v>
      </c>
      <c r="E5" s="2">
        <f>IF(L13&gt;(2),0,(100-((SUM(E42:E46)*100))/20))</f>
        <v>0</v>
      </c>
      <c r="F5" s="2">
        <f>IF(M13&gt;(2),0,(100-((SUM(F42:F46)*100))/20))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 t="s">
        <v>28</v>
      </c>
      <c r="B6" s="2">
        <f>IF(I14&gt;(2),0,(100-((SUM(B47:B50)*100))/16))</f>
        <v>0</v>
      </c>
      <c r="C6" s="2">
        <f>IF(J14&gt;(2),0,(100-((SUM(C47:C50)*100))/16))</f>
        <v>0</v>
      </c>
      <c r="D6" s="2">
        <f>IF(K14&gt;(2),0,(100-((SUM(D47:D50)*100))/16))</f>
        <v>0</v>
      </c>
      <c r="E6" s="2">
        <f>IF(L14&gt;(2),0,(100-((SUM(E47:E50)*100))/16))</f>
        <v>0</v>
      </c>
      <c r="F6" s="2">
        <f>IF(M14&gt;(2),0,(100-((SUM(F47:F50)*100))/16))</f>
        <v>0</v>
      </c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29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30</v>
      </c>
      <c r="G10" s="1"/>
      <c r="H10" s="4" t="s">
        <v>17</v>
      </c>
      <c r="I10" s="2">
        <f>COUNTBLANK(B9:B15)</f>
        <v>7</v>
      </c>
      <c r="J10" s="2">
        <f>COUNTBLANK(C9:C15)</f>
        <v>7</v>
      </c>
      <c r="K10" s="2">
        <f>COUNTBLANK(D9:D15)</f>
        <v>7</v>
      </c>
      <c r="L10" s="2">
        <f>COUNTBLANK(E9:E15)</f>
        <v>7</v>
      </c>
      <c r="M10" s="2">
        <f>COUNTBLANK(F9:F15)</f>
        <v>7</v>
      </c>
      <c r="N10" s="1"/>
      <c r="O10" s="1"/>
    </row>
    <row r="11" spans="1:15" ht="12">
      <c r="A11" s="7" t="s">
        <v>31</v>
      </c>
      <c r="G11" s="1"/>
      <c r="H11" s="4" t="s">
        <v>14</v>
      </c>
      <c r="I11" s="2">
        <f>COUNTBLANK(B$16:B$24)</f>
        <v>9</v>
      </c>
      <c r="J11" s="2">
        <f>COUNTBLANK(C$16:C$24)</f>
        <v>9</v>
      </c>
      <c r="K11" s="2">
        <f>COUNTBLANK(D$16:D$24)</f>
        <v>9</v>
      </c>
      <c r="L11" s="2">
        <f>COUNTBLANK(E$16:E$24)</f>
        <v>9</v>
      </c>
      <c r="M11" s="2">
        <f>COUNTBLANK(F$16:F$24)</f>
        <v>9</v>
      </c>
      <c r="N11" s="1"/>
      <c r="O11" s="1"/>
    </row>
    <row r="12" spans="1:15" ht="12">
      <c r="A12" s="7" t="s">
        <v>32</v>
      </c>
      <c r="G12" s="1"/>
      <c r="H12" s="6" t="s">
        <v>26</v>
      </c>
      <c r="I12" s="2">
        <f>COUNTBLANK(B$25:B$41)</f>
        <v>17</v>
      </c>
      <c r="J12" s="2">
        <f>COUNTBLANK(C$25:C$41)</f>
        <v>17</v>
      </c>
      <c r="K12" s="2">
        <f>COUNTBLANK(D$25:D$41)</f>
        <v>17</v>
      </c>
      <c r="L12" s="2">
        <f>COUNTBLANK(E$25:E$41)</f>
        <v>17</v>
      </c>
      <c r="M12" s="2">
        <f>COUNTBLANK(F$25:F$41)</f>
        <v>17</v>
      </c>
      <c r="N12" s="1"/>
      <c r="O12" s="1"/>
    </row>
    <row r="13" spans="1:15" ht="12">
      <c r="A13" s="7" t="s">
        <v>33</v>
      </c>
      <c r="G13" s="1"/>
      <c r="H13" s="4" t="s">
        <v>27</v>
      </c>
      <c r="I13" s="2">
        <f>COUNTBLANK(B$42:B$46)</f>
        <v>5</v>
      </c>
      <c r="J13" s="2">
        <f>COUNTBLANK(C$42:C$46)</f>
        <v>5</v>
      </c>
      <c r="K13" s="2">
        <f>COUNTBLANK(D$42:D$46)</f>
        <v>5</v>
      </c>
      <c r="L13" s="2">
        <f>COUNTBLANK(E$42:E$46)</f>
        <v>5</v>
      </c>
      <c r="M13" s="2">
        <f>COUNTBLANK(F$42:F$46)</f>
        <v>5</v>
      </c>
      <c r="N13" s="1"/>
      <c r="O13" s="1"/>
    </row>
    <row r="14" spans="1:15" ht="12">
      <c r="A14" s="7" t="s">
        <v>34</v>
      </c>
      <c r="G14" s="1"/>
      <c r="H14" s="4" t="s">
        <v>28</v>
      </c>
      <c r="I14" s="2">
        <f>COUNTBLANK(B$47:B$50)</f>
        <v>4</v>
      </c>
      <c r="J14" s="2">
        <f>COUNTBLANK(C$47:C$50)</f>
        <v>4</v>
      </c>
      <c r="K14" s="2">
        <f>COUNTBLANK(D$47:D$50)</f>
        <v>4</v>
      </c>
      <c r="L14" s="2">
        <f>COUNTBLANK(E$47:E$50)</f>
        <v>4</v>
      </c>
      <c r="M14" s="2">
        <f>COUNTBLANK(F$47:F$50)</f>
        <v>4</v>
      </c>
      <c r="N14" s="1"/>
      <c r="O14" s="1"/>
    </row>
    <row r="15" spans="1:15" ht="12">
      <c r="A15" s="7" t="s">
        <v>35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36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37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38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7" t="s">
        <v>39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7" t="s">
        <v>40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7" t="s">
        <v>41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7" t="s">
        <v>42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7" t="s">
        <v>43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7" t="s">
        <v>44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7" t="s">
        <v>45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7" t="s">
        <v>46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7" t="s">
        <v>47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7" t="s">
        <v>48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7" t="s">
        <v>49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7" t="s">
        <v>50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7" t="s">
        <v>51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7" t="s">
        <v>52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7" t="s">
        <v>53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7" t="s">
        <v>54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7" t="s">
        <v>55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7" t="s">
        <v>56</v>
      </c>
      <c r="G36" s="1"/>
      <c r="H36" s="1"/>
      <c r="I36" s="4" t="s">
        <v>57</v>
      </c>
      <c r="J36" s="1"/>
      <c r="K36" s="1"/>
      <c r="L36" s="1"/>
      <c r="M36" s="1"/>
      <c r="N36" s="1"/>
      <c r="O36" s="1"/>
    </row>
    <row r="37" spans="1:15" ht="12">
      <c r="A37" s="7" t="s">
        <v>58</v>
      </c>
      <c r="G37" s="1"/>
      <c r="H37" s="1"/>
      <c r="I37" s="4" t="s">
        <v>59</v>
      </c>
      <c r="J37" s="1"/>
      <c r="K37" s="1"/>
      <c r="L37" s="1"/>
      <c r="M37" s="1"/>
      <c r="N37" s="1"/>
      <c r="O37" s="1"/>
    </row>
    <row r="38" spans="1:15" ht="12">
      <c r="A38" s="7" t="s">
        <v>60</v>
      </c>
      <c r="G38" s="1"/>
      <c r="H38" s="1"/>
      <c r="I38" s="1" t="s">
        <v>61</v>
      </c>
      <c r="J38" s="1"/>
      <c r="K38" s="1"/>
      <c r="L38" s="1"/>
      <c r="M38" s="1"/>
      <c r="N38" s="1"/>
      <c r="O38" s="1"/>
    </row>
    <row r="39" spans="1:15" ht="12">
      <c r="A39" s="7" t="s">
        <v>62</v>
      </c>
      <c r="G39" s="1"/>
      <c r="H39" s="1"/>
      <c r="I39" s="8" t="s">
        <v>63</v>
      </c>
      <c r="J39" s="8" t="s">
        <v>64</v>
      </c>
      <c r="K39" s="8" t="s">
        <v>65</v>
      </c>
      <c r="L39" s="8" t="s">
        <v>66</v>
      </c>
      <c r="M39" s="8" t="s">
        <v>67</v>
      </c>
      <c r="N39" s="1"/>
      <c r="O39" s="1"/>
    </row>
    <row r="40" spans="1:15" ht="12">
      <c r="A40" s="7" t="s">
        <v>68</v>
      </c>
      <c r="G40" s="1"/>
      <c r="H40" s="1"/>
      <c r="I40" s="8" t="s">
        <v>69</v>
      </c>
      <c r="J40" s="8" t="s">
        <v>70</v>
      </c>
      <c r="K40" s="8" t="s">
        <v>70</v>
      </c>
      <c r="L40" s="8" t="s">
        <v>70</v>
      </c>
      <c r="M40" s="8" t="s">
        <v>70</v>
      </c>
      <c r="N40" s="1"/>
      <c r="O40" s="1"/>
    </row>
    <row r="41" spans="1:15" ht="12">
      <c r="A41" s="7" t="s">
        <v>71</v>
      </c>
      <c r="G41" s="1"/>
      <c r="H41" s="1"/>
      <c r="I41" s="8">
        <v>0</v>
      </c>
      <c r="J41" s="8">
        <v>1</v>
      </c>
      <c r="K41" s="8">
        <v>2</v>
      </c>
      <c r="L41" s="8">
        <v>3</v>
      </c>
      <c r="M41" s="8">
        <v>4</v>
      </c>
      <c r="N41" s="1"/>
      <c r="O41" s="1"/>
    </row>
    <row r="42" spans="1:15" ht="12">
      <c r="A42" s="7" t="s">
        <v>72</v>
      </c>
      <c r="G42" s="1"/>
      <c r="H42" s="1"/>
      <c r="I42" s="1" t="s">
        <v>73</v>
      </c>
      <c r="J42" s="1"/>
      <c r="K42" s="1"/>
      <c r="L42" s="1"/>
      <c r="M42" s="1"/>
      <c r="N42" s="1"/>
      <c r="O42" s="1"/>
    </row>
    <row r="43" spans="1:15" ht="12">
      <c r="A43" s="7" t="s">
        <v>74</v>
      </c>
      <c r="G43" s="1"/>
      <c r="H43" s="1"/>
      <c r="I43" s="1" t="s">
        <v>75</v>
      </c>
      <c r="J43" s="1"/>
      <c r="K43" s="1"/>
      <c r="L43" s="1"/>
      <c r="M43" s="1"/>
      <c r="N43" s="1"/>
      <c r="O43" s="1"/>
    </row>
    <row r="44" spans="1:15" ht="12">
      <c r="A44" s="7" t="s">
        <v>76</v>
      </c>
      <c r="G44" s="1"/>
      <c r="H44" s="1"/>
      <c r="I44" s="1" t="s">
        <v>77</v>
      </c>
      <c r="J44" s="1"/>
      <c r="K44" s="1"/>
      <c r="L44" s="1"/>
      <c r="M44" s="1"/>
      <c r="N44" s="1"/>
      <c r="O44" s="1"/>
    </row>
    <row r="45" spans="1:15" ht="12">
      <c r="A45" s="7" t="s">
        <v>78</v>
      </c>
      <c r="G45" s="1"/>
      <c r="H45" s="1"/>
      <c r="I45" s="1" t="s">
        <v>79</v>
      </c>
      <c r="J45" s="1"/>
      <c r="K45" s="1"/>
      <c r="L45" s="1"/>
      <c r="M45" s="1"/>
      <c r="N45" s="1"/>
      <c r="O45" s="1"/>
    </row>
    <row r="46" spans="1:15" ht="12">
      <c r="A46" s="7" t="s">
        <v>80</v>
      </c>
      <c r="G46" s="1"/>
      <c r="H46" s="1"/>
      <c r="I46" s="1" t="s">
        <v>81</v>
      </c>
      <c r="J46" s="1"/>
      <c r="K46" s="1"/>
      <c r="L46" s="1"/>
      <c r="M46" s="1"/>
      <c r="N46" s="1"/>
      <c r="O46" s="1"/>
    </row>
    <row r="47" spans="1:15" ht="12">
      <c r="A47" s="7" t="s">
        <v>82</v>
      </c>
      <c r="G47" s="1"/>
      <c r="H47" s="1"/>
      <c r="I47" s="1" t="s">
        <v>83</v>
      </c>
      <c r="J47" s="1"/>
      <c r="K47" s="1"/>
      <c r="L47" s="1"/>
      <c r="M47" s="1"/>
      <c r="N47" s="1"/>
      <c r="O47" s="1"/>
    </row>
    <row r="48" spans="1:15" ht="12">
      <c r="A48" s="7" t="s">
        <v>84</v>
      </c>
      <c r="G48" s="1"/>
      <c r="H48" s="1"/>
      <c r="I48" s="1" t="s">
        <v>85</v>
      </c>
      <c r="J48" s="1"/>
      <c r="K48" s="1"/>
      <c r="L48" s="1"/>
      <c r="M48" s="1"/>
      <c r="N48" s="1"/>
      <c r="O48" s="1"/>
    </row>
    <row r="49" spans="1:15" ht="12">
      <c r="A49" s="7" t="s">
        <v>86</v>
      </c>
      <c r="G49" s="1"/>
      <c r="H49" s="1"/>
      <c r="I49" s="1" t="s">
        <v>87</v>
      </c>
      <c r="J49" s="1"/>
      <c r="K49" s="1"/>
      <c r="L49" s="1"/>
      <c r="M49" s="1"/>
      <c r="N49" s="1"/>
      <c r="O49" s="1"/>
    </row>
    <row r="50" spans="1:15" ht="12">
      <c r="A50" s="7" t="s">
        <v>88</v>
      </c>
      <c r="G50" s="1"/>
      <c r="H50" s="1"/>
      <c r="I50" s="1" t="s">
        <v>89</v>
      </c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 t="s">
        <v>90</v>
      </c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22.625" style="0" customWidth="1"/>
    <col min="7" max="7" width="4.875" style="0" customWidth="1"/>
    <col min="8" max="8" width="13.375" style="0" customWidth="1"/>
  </cols>
  <sheetData>
    <row r="1" spans="1:15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</row>
    <row r="2" spans="1:15" ht="12">
      <c r="A2" s="4" t="s">
        <v>93</v>
      </c>
      <c r="B2" s="2">
        <f>IF(I10&gt;(2),0,(SUM(B9:B29)/(COUNTA(B9:B29)*4)*100))</f>
        <v>0</v>
      </c>
      <c r="C2" s="2">
        <f>IF(J10&gt;(2),0,(SUM(C9:C29)/(COUNTA(C9:C29)*4)*100))</f>
        <v>0</v>
      </c>
      <c r="D2" s="2">
        <f>IF(K10&gt;(2),0,(SUM(D9:D29)/(COUNTA(D9:D29)*4)*100))</f>
        <v>0</v>
      </c>
      <c r="E2" s="2">
        <f>IF(L10&gt;(2),0,(SUM(E9:E29)/(COUNTA(E9:E29)*4)*100))</f>
        <v>0</v>
      </c>
      <c r="F2" s="2">
        <f>IF(M10&gt;(2),0,(SUM(F9:F29)/(COUNTA(F9:F29)*4)*100))</f>
        <v>0</v>
      </c>
      <c r="G2" s="1"/>
      <c r="H2" s="1"/>
      <c r="I2" s="1" t="s">
        <v>134</v>
      </c>
      <c r="J2" s="1"/>
      <c r="K2" s="1"/>
      <c r="L2" s="1"/>
      <c r="M2" s="1"/>
      <c r="N2" s="1"/>
      <c r="O2" s="1"/>
    </row>
    <row r="3" spans="1:15" ht="12">
      <c r="A3" s="4" t="s">
        <v>113</v>
      </c>
      <c r="B3" s="2">
        <f>B30</f>
        <v>0</v>
      </c>
      <c r="C3" s="2">
        <f>C30</f>
        <v>0</v>
      </c>
      <c r="D3" s="2">
        <f>D30</f>
        <v>0</v>
      </c>
      <c r="E3" s="2">
        <f>E30</f>
        <v>0</v>
      </c>
      <c r="F3" s="2">
        <f>F30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</row>
    <row r="4" spans="1:15" ht="12">
      <c r="A4" s="6" t="s">
        <v>95</v>
      </c>
      <c r="B4" s="2">
        <f>IF(I11&gt;(2),0,(SUM(B31:B38)/(COUNTA(B31:B38)*4)*100))</f>
        <v>0</v>
      </c>
      <c r="C4" s="2">
        <f>IF(J11&gt;(2),0,(SUM(C31:C38)/(COUNTA(C31:C38)*4)*100))</f>
        <v>0</v>
      </c>
      <c r="D4" s="2">
        <f>IF(K11&gt;(2),0,(SUM(D31:D38)/(COUNTA(D31:D38)*4)*100))</f>
        <v>0</v>
      </c>
      <c r="E4" s="2">
        <f>IF(L11&gt;(2),0,(SUM(E31:E38)/(COUNTA(E31:E38)*4)*100))</f>
        <v>0</v>
      </c>
      <c r="F4" s="2">
        <f>IF(M11&gt;(2),0,(SUM(F31:F38)/(COUNTA(F31:F38)*4)*100))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</row>
    <row r="5" spans="1:15" ht="12">
      <c r="A5" s="4" t="s">
        <v>99</v>
      </c>
      <c r="B5" s="2">
        <f>B39</f>
        <v>0</v>
      </c>
      <c r="C5" s="2">
        <f>C39</f>
        <v>0</v>
      </c>
      <c r="D5" s="2">
        <f>D39</f>
        <v>0</v>
      </c>
      <c r="E5" s="2">
        <f>E39</f>
        <v>0</v>
      </c>
      <c r="F5" s="2">
        <f>F39</f>
        <v>0</v>
      </c>
      <c r="G5" s="1"/>
      <c r="H5" s="1"/>
      <c r="I5" s="1" t="s">
        <v>9</v>
      </c>
      <c r="J5" s="1"/>
      <c r="K5" s="1"/>
      <c r="L5" s="1"/>
      <c r="M5" s="1"/>
      <c r="N5" s="1"/>
      <c r="O5" s="1"/>
    </row>
    <row r="6" spans="1:15" ht="12">
      <c r="A6" s="4"/>
      <c r="B6" s="2"/>
      <c r="C6" s="2"/>
      <c r="D6" s="2"/>
      <c r="E6" s="2"/>
      <c r="F6" s="2"/>
      <c r="G6" s="1"/>
      <c r="H6" s="1"/>
      <c r="I6" s="1" t="s">
        <v>10</v>
      </c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</row>
    <row r="8" spans="1:15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</row>
    <row r="9" spans="1:15" ht="12">
      <c r="A9" s="7" t="s">
        <v>25</v>
      </c>
      <c r="G9" s="1"/>
      <c r="H9" s="4" t="s">
        <v>15</v>
      </c>
      <c r="I9" s="3" t="str">
        <f>B1</f>
        <v>Survey 1</v>
      </c>
      <c r="J9" s="3" t="str">
        <f>C1</f>
        <v>Survey 2</v>
      </c>
      <c r="K9" s="3" t="str">
        <f>D1</f>
        <v>Survey 3</v>
      </c>
      <c r="L9" s="3" t="str">
        <f>E1</f>
        <v>Survey 4</v>
      </c>
      <c r="M9" s="3" t="str">
        <f>F1</f>
        <v>Survey 5</v>
      </c>
      <c r="N9" s="1"/>
      <c r="O9" s="1"/>
    </row>
    <row r="10" spans="1:15" ht="12">
      <c r="A10" s="7" t="s">
        <v>97</v>
      </c>
      <c r="G10" s="1"/>
      <c r="H10" s="4" t="s">
        <v>17</v>
      </c>
      <c r="I10" s="2">
        <f>COUNTBLANK(B9:B15)</f>
        <v>7</v>
      </c>
      <c r="J10" s="2">
        <f>COUNTBLANK(C9:C15)</f>
        <v>7</v>
      </c>
      <c r="K10" s="2">
        <f>COUNTBLANK(D9:D15)</f>
        <v>7</v>
      </c>
      <c r="L10" s="2">
        <f>COUNTBLANK(E9:E15)</f>
        <v>7</v>
      </c>
      <c r="M10" s="2">
        <f>COUNTBLANK(F9:F15)</f>
        <v>7</v>
      </c>
      <c r="N10" s="1"/>
      <c r="O10" s="1"/>
    </row>
    <row r="11" spans="1:15" ht="12">
      <c r="A11" s="7" t="s">
        <v>98</v>
      </c>
      <c r="G11" s="1"/>
      <c r="H11" s="6" t="s">
        <v>99</v>
      </c>
      <c r="I11" s="2">
        <f>COUNTBLANK(B31:B38)</f>
        <v>8</v>
      </c>
      <c r="J11" s="2">
        <f>COUNTBLANK(C31:C38)</f>
        <v>8</v>
      </c>
      <c r="K11" s="2">
        <f>COUNTBLANK(D31:D38)</f>
        <v>8</v>
      </c>
      <c r="L11" s="2">
        <f>COUNTBLANK(E31:E38)</f>
        <v>8</v>
      </c>
      <c r="M11" s="2">
        <f>COUNTBLANK(F31:F38)</f>
        <v>8</v>
      </c>
      <c r="N11" s="1"/>
      <c r="O11" s="1"/>
    </row>
    <row r="12" spans="1:15" ht="12">
      <c r="A12" s="7" t="s">
        <v>100</v>
      </c>
      <c r="G12" s="1"/>
      <c r="H12" s="4"/>
      <c r="I12" s="2"/>
      <c r="J12" s="2"/>
      <c r="K12" s="2"/>
      <c r="L12" s="2"/>
      <c r="M12" s="2"/>
      <c r="N12" s="1"/>
      <c r="O12" s="1"/>
    </row>
    <row r="13" spans="1:15" ht="12">
      <c r="A13" s="7" t="s">
        <v>101</v>
      </c>
      <c r="G13" s="1"/>
      <c r="H13" s="4"/>
      <c r="I13" s="2"/>
      <c r="J13" s="2"/>
      <c r="K13" s="2"/>
      <c r="L13" s="2"/>
      <c r="M13" s="2"/>
      <c r="N13" s="1"/>
      <c r="O13" s="1"/>
    </row>
    <row r="14" spans="1:15" ht="12">
      <c r="A14" s="7" t="s">
        <v>102</v>
      </c>
      <c r="G14" s="1"/>
      <c r="H14" s="4"/>
      <c r="I14" s="2"/>
      <c r="J14" s="2"/>
      <c r="K14" s="2"/>
      <c r="L14" s="2"/>
      <c r="M14" s="2"/>
      <c r="N14" s="1"/>
      <c r="O14" s="1"/>
    </row>
    <row r="15" spans="1:15" ht="12">
      <c r="A15" s="7" t="s">
        <v>103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7" t="s">
        <v>104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7" t="s">
        <v>105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7" t="s">
        <v>106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7" t="s">
        <v>107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7" t="s">
        <v>108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7" t="s">
        <v>109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7" t="s">
        <v>110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7" t="s">
        <v>111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7" t="s">
        <v>112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7" t="s">
        <v>113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7" t="s">
        <v>114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7" t="s">
        <v>115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7" t="s">
        <v>116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7" t="s">
        <v>117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7" t="s">
        <v>94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7" t="s">
        <v>126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7" t="s">
        <v>127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7" t="s">
        <v>128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7" t="s">
        <v>129</v>
      </c>
      <c r="G34" s="1"/>
      <c r="H34" s="1"/>
      <c r="I34" s="4" t="s">
        <v>92</v>
      </c>
      <c r="J34" s="1"/>
      <c r="K34" s="1"/>
      <c r="L34" s="1"/>
      <c r="M34" s="1"/>
      <c r="N34" s="1"/>
      <c r="O34" s="1"/>
    </row>
    <row r="35" spans="1:15" ht="12">
      <c r="A35" s="7" t="s">
        <v>130</v>
      </c>
      <c r="G35" s="1"/>
      <c r="H35" s="1"/>
      <c r="I35" s="4" t="s">
        <v>59</v>
      </c>
      <c r="J35" s="1"/>
      <c r="K35" s="1"/>
      <c r="L35" s="1"/>
      <c r="M35" s="1"/>
      <c r="N35" s="1"/>
      <c r="O35" s="1"/>
    </row>
    <row r="36" spans="1:15" ht="12">
      <c r="A36" s="7" t="s">
        <v>131</v>
      </c>
      <c r="G36" s="1"/>
      <c r="H36" s="1"/>
      <c r="I36" s="1" t="s">
        <v>61</v>
      </c>
      <c r="J36" s="1"/>
      <c r="K36" s="1"/>
      <c r="L36" s="1"/>
      <c r="M36" s="1"/>
      <c r="N36" s="1"/>
      <c r="O36" s="1"/>
    </row>
    <row r="37" spans="1:15" ht="12">
      <c r="A37" s="7" t="s">
        <v>132</v>
      </c>
      <c r="G37" s="1"/>
      <c r="H37" s="1"/>
      <c r="I37" s="8" t="s">
        <v>63</v>
      </c>
      <c r="J37" s="8" t="s">
        <v>64</v>
      </c>
      <c r="K37" s="8" t="s">
        <v>65</v>
      </c>
      <c r="L37" s="8" t="s">
        <v>66</v>
      </c>
      <c r="M37" s="8" t="s">
        <v>67</v>
      </c>
      <c r="N37" s="8" t="s">
        <v>137</v>
      </c>
      <c r="O37" s="1"/>
    </row>
    <row r="38" spans="1:15" ht="12">
      <c r="A38" s="7" t="s">
        <v>133</v>
      </c>
      <c r="G38" s="1"/>
      <c r="H38" s="1"/>
      <c r="I38" s="8" t="s">
        <v>69</v>
      </c>
      <c r="J38" s="8" t="s">
        <v>70</v>
      </c>
      <c r="K38" s="8" t="s">
        <v>70</v>
      </c>
      <c r="L38" s="8" t="s">
        <v>70</v>
      </c>
      <c r="M38" s="8" t="s">
        <v>70</v>
      </c>
      <c r="N38" s="8" t="s">
        <v>70</v>
      </c>
      <c r="O38" s="1"/>
    </row>
    <row r="39" spans="1:15" ht="12">
      <c r="A39" s="7" t="s">
        <v>96</v>
      </c>
      <c r="G39" s="1"/>
      <c r="H39" s="1"/>
      <c r="I39" s="8">
        <v>4</v>
      </c>
      <c r="J39" s="8">
        <v>3</v>
      </c>
      <c r="K39" s="8">
        <v>2</v>
      </c>
      <c r="L39" s="8">
        <v>1</v>
      </c>
      <c r="M39" s="8">
        <v>0</v>
      </c>
      <c r="N39" s="1" t="s">
        <v>138</v>
      </c>
      <c r="O39" s="1"/>
    </row>
    <row r="40" spans="1:15" ht="12">
      <c r="A40" s="7"/>
      <c r="B40" s="8"/>
      <c r="C40" s="8"/>
      <c r="D40" s="8"/>
      <c r="E40" s="8"/>
      <c r="F40" s="8"/>
      <c r="G40" s="1"/>
      <c r="H40" s="1"/>
      <c r="I40" s="1" t="s">
        <v>73</v>
      </c>
      <c r="J40" s="1"/>
      <c r="K40" s="8"/>
      <c r="L40" s="8"/>
      <c r="M40" s="8"/>
      <c r="N40" s="1"/>
      <c r="O40" s="1"/>
    </row>
    <row r="41" spans="1:15" ht="12">
      <c r="A41" s="7"/>
      <c r="B41" s="8"/>
      <c r="C41" s="8"/>
      <c r="D41" s="8"/>
      <c r="E41" s="8"/>
      <c r="F41" s="8"/>
      <c r="G41" s="1"/>
      <c r="H41" s="1"/>
      <c r="I41" s="1" t="s">
        <v>75</v>
      </c>
      <c r="J41" s="1"/>
      <c r="K41" s="8"/>
      <c r="L41" s="8"/>
      <c r="M41" s="8"/>
      <c r="N41" s="1"/>
      <c r="O41" s="1"/>
    </row>
    <row r="42" spans="1:15" ht="12">
      <c r="A42" s="7"/>
      <c r="B42" s="8"/>
      <c r="C42" s="8"/>
      <c r="D42" s="8"/>
      <c r="E42" s="8"/>
      <c r="F42" s="8"/>
      <c r="G42" s="1"/>
      <c r="H42" s="1"/>
      <c r="I42" s="1" t="s">
        <v>77</v>
      </c>
      <c r="J42" s="1"/>
      <c r="K42" s="1"/>
      <c r="L42" s="1"/>
      <c r="M42" s="1"/>
      <c r="N42" s="1"/>
      <c r="O42" s="1"/>
    </row>
    <row r="43" spans="1:15" ht="12">
      <c r="A43" s="7"/>
      <c r="B43" s="8"/>
      <c r="C43" s="8"/>
      <c r="D43" s="8"/>
      <c r="E43" s="8"/>
      <c r="F43" s="8"/>
      <c r="G43" s="1"/>
      <c r="H43" s="1"/>
      <c r="I43" s="1" t="s">
        <v>79</v>
      </c>
      <c r="J43" s="1"/>
      <c r="K43" s="1"/>
      <c r="L43" s="1"/>
      <c r="M43" s="1"/>
      <c r="N43" s="1"/>
      <c r="O43" s="1"/>
    </row>
    <row r="44" spans="1:15" ht="12">
      <c r="A44" s="7"/>
      <c r="B44" s="8"/>
      <c r="C44" s="8"/>
      <c r="D44" s="8"/>
      <c r="E44" s="8"/>
      <c r="F44" s="8"/>
      <c r="G44" s="1"/>
      <c r="H44" s="1"/>
      <c r="I44" s="1" t="s">
        <v>81</v>
      </c>
      <c r="J44" s="1"/>
      <c r="K44" s="1"/>
      <c r="L44" s="1"/>
      <c r="M44" s="1"/>
      <c r="N44" s="1"/>
      <c r="O44" s="1"/>
    </row>
    <row r="45" spans="1:15" ht="12">
      <c r="A45" s="7"/>
      <c r="B45" s="8"/>
      <c r="C45" s="8"/>
      <c r="D45" s="8"/>
      <c r="E45" s="8"/>
      <c r="F45" s="8"/>
      <c r="G45" s="1"/>
      <c r="H45" s="1"/>
      <c r="I45" s="1" t="s">
        <v>83</v>
      </c>
      <c r="J45" s="1"/>
      <c r="K45" s="1"/>
      <c r="L45" s="1"/>
      <c r="M45" s="1"/>
      <c r="N45" s="1"/>
      <c r="O45" s="1"/>
    </row>
    <row r="46" spans="1:15" ht="12">
      <c r="A46" s="7"/>
      <c r="B46" s="8"/>
      <c r="C46" s="8"/>
      <c r="D46" s="8"/>
      <c r="E46" s="8"/>
      <c r="F46" s="8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7"/>
      <c r="B47" s="8"/>
      <c r="C47" s="8"/>
      <c r="D47" s="8"/>
      <c r="E47" s="8"/>
      <c r="F47" s="8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7"/>
      <c r="B48" s="8"/>
      <c r="C48" s="8"/>
      <c r="D48" s="8"/>
      <c r="E48" s="8"/>
      <c r="F48" s="8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7"/>
      <c r="B49" s="8"/>
      <c r="C49" s="8"/>
      <c r="D49" s="8"/>
      <c r="E49" s="8"/>
      <c r="F49" s="8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7"/>
      <c r="B50" s="8"/>
      <c r="C50" s="8"/>
      <c r="D50" s="8"/>
      <c r="E50" s="8"/>
      <c r="F50" s="8"/>
      <c r="G50" s="1"/>
      <c r="H50" s="1"/>
      <c r="I50" s="1"/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3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26</v>
      </c>
      <c r="B2" s="2">
        <f>IF(I10&gt;(1),0,(((SUM(B9:B19)/COUNTA(B9:B19))-1)*25))</f>
        <v>0</v>
      </c>
      <c r="C2" s="2">
        <f>IF(J10&gt;(1),0,(((SUM(C9:C19)/COUNTA(C9:C19))-1)*25))</f>
        <v>0</v>
      </c>
      <c r="D2" s="2">
        <f>IF(K10&gt;(1),0,(((SUM(D9:D19)/COUNTA(D9:D19))-1)*25))</f>
        <v>0</v>
      </c>
      <c r="E2" s="2">
        <f>IF(L10&gt;(1),0,(((SUM(E9:E19)/COUNTA(E9:E19))-1)*25))</f>
        <v>0</v>
      </c>
      <c r="F2" s="2">
        <f>IF(M10&gt;(1),0,(((SUM(F9:F19)/COUNTA(F9:F19))-1)*25))</f>
        <v>0</v>
      </c>
      <c r="G2" s="1"/>
      <c r="H2" s="1"/>
      <c r="I2" s="1" t="s">
        <v>136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20</v>
      </c>
      <c r="B3" s="2">
        <f>IF(I11&gt;(0),0,(((SUM(B20:B23)/COUNTA(B20:B23))-1)*25))</f>
        <v>0</v>
      </c>
      <c r="C3" s="2">
        <f>IF(J11&gt;(0),0,(((SUM(C20:C23)/COUNTA(C20:C23))-1)*25))</f>
        <v>0</v>
      </c>
      <c r="D3" s="2">
        <f>IF(K11&gt;(0),0,(((SUM(D20:D23)/COUNTA(D20:D23))-1)*25))</f>
        <v>0</v>
      </c>
      <c r="E3" s="2">
        <f>IF(L11&gt;(0),0,(((SUM(E20:E23)/COUNTA(E20:E23))-1)*25))</f>
        <v>0</v>
      </c>
      <c r="F3" s="2">
        <f>IF(M11&gt;(0),0,(((SUM(F20:F23)/COUNTA(F20:F23))-1)*25))</f>
        <v>0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27</v>
      </c>
      <c r="B4" s="2">
        <f>IF(I12&gt;(0),0,(((SUM(B24:B31)/COUNTA(B24:B31))-1)*25))</f>
        <v>0</v>
      </c>
      <c r="C4" s="2">
        <f>IF(J12&gt;(0),0,(((SUM(C24:C31)/COUNTA(C24:C31))-1)*25))</f>
        <v>0</v>
      </c>
      <c r="D4" s="2">
        <f>IF(K12&gt;(0),0,(((SUM(D24:D31)/COUNTA(D24:D31))-1)*25))</f>
        <v>0</v>
      </c>
      <c r="E4" s="2">
        <f>IF(L12&gt;(0),0,(((SUM(E24:E31)/COUNTA(E24:E31))-1)*25))</f>
        <v>0</v>
      </c>
      <c r="F4" s="2">
        <f>IF(M12&gt;(0),0,(((SUM(F24:F31)/COUNTA(F24:F31))-1)*25))</f>
        <v>0</v>
      </c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1"/>
      <c r="B5" s="1"/>
      <c r="C5" s="1"/>
      <c r="D5" s="1"/>
      <c r="E5" s="1"/>
      <c r="F5" s="1"/>
      <c r="G5" s="1"/>
      <c r="H5" s="1"/>
      <c r="I5" s="1" t="s">
        <v>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1"/>
      <c r="B6" s="1"/>
      <c r="C6" s="1"/>
      <c r="D6" s="1"/>
      <c r="E6" s="1"/>
      <c r="F6" s="1"/>
      <c r="G6" s="1"/>
      <c r="H6" s="1"/>
      <c r="I6" s="1" t="s">
        <v>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 t="s">
        <v>11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 t="s">
        <v>12</v>
      </c>
      <c r="B8" s="1"/>
      <c r="C8" s="1"/>
      <c r="D8" s="1"/>
      <c r="E8" s="1"/>
      <c r="F8" s="1"/>
      <c r="G8" s="1"/>
      <c r="H8" s="4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 t="s">
        <v>45</v>
      </c>
      <c r="G9" s="1"/>
      <c r="H9" s="4" t="s">
        <v>15</v>
      </c>
      <c r="I9" s="2" t="str">
        <f>B1</f>
        <v>Survey 1</v>
      </c>
      <c r="J9" s="2" t="str">
        <f>C1</f>
        <v>Survey 2</v>
      </c>
      <c r="K9" s="2" t="str">
        <f>D1</f>
        <v>Survey 3</v>
      </c>
      <c r="L9" s="2" t="str">
        <f>E1</f>
        <v>Survey 4</v>
      </c>
      <c r="M9" s="2" t="str">
        <f>F1</f>
        <v>Survey 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 t="s">
        <v>46</v>
      </c>
      <c r="G10" s="1"/>
      <c r="H10" s="4" t="s">
        <v>26</v>
      </c>
      <c r="I10" s="2">
        <f>COUNTBLANK(B9:B19)</f>
        <v>11</v>
      </c>
      <c r="J10" s="2">
        <f>COUNTBLANK(C9:C19)</f>
        <v>11</v>
      </c>
      <c r="K10" s="2">
        <f>COUNTBLANK(D9:D19)</f>
        <v>11</v>
      </c>
      <c r="L10" s="2">
        <f>COUNTBLANK(E9:E19)</f>
        <v>11</v>
      </c>
      <c r="M10" s="2">
        <f>COUNTBLANK(F9:F19)</f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 t="s">
        <v>47</v>
      </c>
      <c r="G11" s="1"/>
      <c r="H11" s="4" t="s">
        <v>20</v>
      </c>
      <c r="I11" s="2">
        <f>COUNTBLANK(B20:B23)</f>
        <v>4</v>
      </c>
      <c r="J11" s="2">
        <f>COUNTBLANK(C20:C23)</f>
        <v>4</v>
      </c>
      <c r="K11" s="2">
        <f>COUNTBLANK(D20:D23)</f>
        <v>4</v>
      </c>
      <c r="L11" s="2">
        <f>COUNTBLANK(E20:E23)</f>
        <v>4</v>
      </c>
      <c r="M11" s="2">
        <f>COUNTBLANK(F20:F23)</f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 t="s">
        <v>48</v>
      </c>
      <c r="G12" s="1"/>
      <c r="H12" s="6" t="s">
        <v>27</v>
      </c>
      <c r="I12" s="2">
        <f>COUNTBLANK(B24:B27)</f>
        <v>4</v>
      </c>
      <c r="J12" s="2">
        <f>COUNTBLANK(C24:C27)</f>
        <v>4</v>
      </c>
      <c r="K12" s="2">
        <f>COUNTBLANK(D24:D27)</f>
        <v>4</v>
      </c>
      <c r="L12" s="2">
        <f>COUNTBLANK(E24:E27)</f>
        <v>4</v>
      </c>
      <c r="M12" s="2">
        <f>COUNTBLANK(F24:F27)</f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 t="s">
        <v>49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 t="s">
        <v>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 t="s">
        <v>51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 t="s">
        <v>52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 t="s">
        <v>53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 t="s">
        <v>54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 t="s">
        <v>55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 t="s">
        <v>118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 t="s">
        <v>119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 t="s">
        <v>120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 t="s">
        <v>121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 t="s">
        <v>29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 t="s">
        <v>30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 t="s">
        <v>31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 t="s">
        <v>32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1"/>
      <c r="B34" s="1"/>
      <c r="C34" s="1"/>
      <c r="D34" s="1"/>
      <c r="E34" s="1"/>
      <c r="F34" s="1"/>
      <c r="G34" s="1"/>
      <c r="H34" s="1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1"/>
      <c r="B36" s="1"/>
      <c r="C36" s="1"/>
      <c r="D36" s="1"/>
      <c r="E36" s="1"/>
      <c r="F36" s="1"/>
      <c r="G36" s="1"/>
      <c r="H36" s="1"/>
      <c r="I36" s="8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1"/>
      <c r="B37" s="1"/>
      <c r="C37" s="1"/>
      <c r="D37" s="1"/>
      <c r="E37" s="1"/>
      <c r="F37" s="1"/>
      <c r="G37" s="1"/>
      <c r="H37" s="1"/>
      <c r="I37" s="8"/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1"/>
      <c r="B38" s="1"/>
      <c r="C38" s="1"/>
      <c r="D38" s="1"/>
      <c r="E38" s="1"/>
      <c r="F38" s="1"/>
      <c r="G38" s="1"/>
      <c r="H38" s="1"/>
      <c r="I38" s="8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">
      <selection activeCell="B1" sqref="B1:F1"/>
    </sheetView>
  </sheetViews>
  <sheetFormatPr defaultColWidth="9.00390625" defaultRowHeight="12"/>
  <cols>
    <col min="1" max="1" width="13.625" style="0" customWidth="1"/>
    <col min="3" max="3" width="9.25390625" style="0" customWidth="1"/>
    <col min="7" max="7" width="4.875" style="0" customWidth="1"/>
    <col min="8" max="8" width="13.375" style="0" customWidth="1"/>
  </cols>
  <sheetData>
    <row r="1" spans="1:33" ht="12">
      <c r="A1" s="5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7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>
      <c r="A2" s="4" t="s">
        <v>122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>
      <c r="A3" s="4" t="s">
        <v>123</v>
      </c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">
      <c r="A4" s="6" t="s">
        <v>124</v>
      </c>
      <c r="G4" s="1"/>
      <c r="H4" s="1"/>
      <c r="I4" s="1" t="s">
        <v>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">
      <c r="A5" s="4" t="s">
        <v>125</v>
      </c>
      <c r="G5" s="1"/>
      <c r="H5" s="1"/>
      <c r="I5" s="1" t="s">
        <v>10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">
      <c r="A6" s="4"/>
      <c r="B6" s="2"/>
      <c r="C6" s="2"/>
      <c r="D6" s="2"/>
      <c r="E6" s="2"/>
      <c r="F6" s="2"/>
      <c r="G6" s="1"/>
      <c r="H6" s="1"/>
      <c r="I6" s="1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>
      <c r="A8" s="1"/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>
      <c r="A9" s="7"/>
      <c r="B9" s="7"/>
      <c r="C9" s="7"/>
      <c r="D9" s="7"/>
      <c r="E9" s="7"/>
      <c r="F9" s="7"/>
      <c r="G9" s="1"/>
      <c r="H9" s="4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>
      <c r="A10" s="7"/>
      <c r="B10" s="7"/>
      <c r="C10" s="7"/>
      <c r="D10" s="7"/>
      <c r="E10" s="7"/>
      <c r="F10" s="7"/>
      <c r="G10" s="1"/>
      <c r="H10" s="4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>
      <c r="A11" s="7"/>
      <c r="B11" s="7"/>
      <c r="C11" s="7"/>
      <c r="D11" s="7"/>
      <c r="E11" s="7"/>
      <c r="F11" s="7"/>
      <c r="G11" s="1"/>
      <c r="H11" s="4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>
      <c r="A12" s="7"/>
      <c r="B12" s="7"/>
      <c r="C12" s="7"/>
      <c r="D12" s="7"/>
      <c r="E12" s="7"/>
      <c r="F12" s="7"/>
      <c r="G12" s="1"/>
      <c r="H12" s="6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>
      <c r="A13" s="7"/>
      <c r="B13" s="7"/>
      <c r="C13" s="7"/>
      <c r="D13" s="7"/>
      <c r="E13" s="7"/>
      <c r="F13" s="7"/>
      <c r="G13" s="1"/>
      <c r="H13" s="4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>
      <c r="A14" s="7"/>
      <c r="B14" s="7"/>
      <c r="C14" s="7"/>
      <c r="D14" s="7"/>
      <c r="E14" s="7"/>
      <c r="F14" s="7"/>
      <c r="G14" s="1"/>
      <c r="H14" s="4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>
      <c r="A15" s="7"/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>
      <c r="A16" s="7"/>
      <c r="B16" s="7"/>
      <c r="C16" s="7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>
      <c r="A17" s="7"/>
      <c r="B17" s="7"/>
      <c r="C17" s="7"/>
      <c r="D17" s="7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>
      <c r="A18" s="7"/>
      <c r="B18" s="7"/>
      <c r="C18" s="7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>
      <c r="A19" s="7"/>
      <c r="B19" s="7"/>
      <c r="C19" s="7"/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>
      <c r="A20" s="7"/>
      <c r="B20" s="7"/>
      <c r="C20" s="7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>
      <c r="A21" s="7"/>
      <c r="B21" s="7"/>
      <c r="C21" s="7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>
      <c r="A22" s="7"/>
      <c r="B22" s="7"/>
      <c r="C22" s="7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>
      <c r="A23" s="7"/>
      <c r="B23" s="7"/>
      <c r="C23" s="7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>
      <c r="A24" s="7"/>
      <c r="B24" s="7"/>
      <c r="C24" s="7"/>
      <c r="D24" s="7"/>
      <c r="E24" s="7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>
      <c r="A25" s="7"/>
      <c r="B25" s="7"/>
      <c r="C25" s="7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>
      <c r="A26" s="7"/>
      <c r="B26" s="7"/>
      <c r="C26" s="7"/>
      <c r="D26" s="7"/>
      <c r="E26" s="7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>
      <c r="A27" s="7"/>
      <c r="B27" s="7"/>
      <c r="C27" s="7"/>
      <c r="D27" s="7"/>
      <c r="E27" s="7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>
      <c r="A28" s="7"/>
      <c r="B28" s="7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>
      <c r="A29" s="7"/>
      <c r="B29" s="7"/>
      <c r="C29" s="7"/>
      <c r="D29" s="7"/>
      <c r="E29" s="7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>
      <c r="A30" s="7"/>
      <c r="B30" s="7"/>
      <c r="C30" s="7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>
      <c r="A31" s="7"/>
      <c r="B31" s="7"/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>
      <c r="A32" s="7"/>
      <c r="B32" s="7"/>
      <c r="C32" s="7"/>
      <c r="D32" s="7"/>
      <c r="E32" s="7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>
      <c r="A33" s="7"/>
      <c r="B33" s="7"/>
      <c r="C33" s="7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>
      <c r="A34" s="7"/>
      <c r="B34" s="7"/>
      <c r="C34" s="7"/>
      <c r="D34" s="7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>
      <c r="A35" s="7"/>
      <c r="B35" s="7"/>
      <c r="C35" s="7"/>
      <c r="D35" s="7"/>
      <c r="E35" s="7"/>
      <c r="F35" s="7"/>
      <c r="G35" s="1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>
      <c r="A36" s="7"/>
      <c r="B36" s="7"/>
      <c r="C36" s="7"/>
      <c r="D36" s="7"/>
      <c r="E36" s="7"/>
      <c r="F36" s="7"/>
      <c r="G36" s="1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>
      <c r="A37" s="7"/>
      <c r="B37" s="7"/>
      <c r="C37" s="7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>
      <c r="A38" s="7"/>
      <c r="B38" s="7"/>
      <c r="C38" s="7"/>
      <c r="D38" s="7"/>
      <c r="E38" s="7"/>
      <c r="F38" s="7"/>
      <c r="G38" s="1"/>
      <c r="H38" s="1"/>
      <c r="I38" s="8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>
      <c r="A39" s="7"/>
      <c r="B39" s="7"/>
      <c r="C39" s="7"/>
      <c r="D39" s="7"/>
      <c r="E39" s="7"/>
      <c r="F39" s="7"/>
      <c r="G39" s="1"/>
      <c r="H39" s="1"/>
      <c r="I39" s="8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>
      <c r="A40" s="7"/>
      <c r="B40" s="7"/>
      <c r="C40" s="7"/>
      <c r="D40" s="7"/>
      <c r="E40" s="7"/>
      <c r="F40" s="7"/>
      <c r="G40" s="1"/>
      <c r="H40" s="1"/>
      <c r="I40" s="8"/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>
      <c r="A41" s="7"/>
      <c r="B41" s="7"/>
      <c r="C41" s="7"/>
      <c r="D41" s="7"/>
      <c r="E41" s="7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>
      <c r="A42" s="7"/>
      <c r="B42" s="7"/>
      <c r="C42" s="7"/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>
      <c r="A43" s="7"/>
      <c r="B43" s="7"/>
      <c r="C43" s="7"/>
      <c r="D43" s="7"/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7"/>
      <c r="B44" s="7"/>
      <c r="C44" s="7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>
      <c r="A45" s="7"/>
      <c r="B45" s="7"/>
      <c r="C45" s="7"/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>
      <c r="A46" s="7"/>
      <c r="B46" s="7"/>
      <c r="C46" s="7"/>
      <c r="D46" s="7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>
      <c r="A47" s="7"/>
      <c r="B47" s="7"/>
      <c r="C47" s="7"/>
      <c r="D47" s="7"/>
      <c r="E47" s="7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>
      <c r="A48" s="7"/>
      <c r="B48" s="7"/>
      <c r="C48" s="7"/>
      <c r="D48" s="7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>
      <c r="A49" s="1"/>
      <c r="B49" s="7"/>
      <c r="C49" s="7"/>
      <c r="D49" s="7"/>
      <c r="E49" s="7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Barile</dc:creator>
  <cp:keywords/>
  <dc:description/>
  <cp:lastModifiedBy>Michael</cp:lastModifiedBy>
  <dcterms:created xsi:type="dcterms:W3CDTF">2007-10-25T13:31:52Z</dcterms:created>
  <dcterms:modified xsi:type="dcterms:W3CDTF">2018-05-16T15:23:27Z</dcterms:modified>
  <cp:category/>
  <cp:version/>
  <cp:contentType/>
  <cp:contentStatus/>
</cp:coreProperties>
</file>